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0940" windowHeight="121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37" i="1"/>
  <c r="G36"/>
  <c r="G35"/>
  <c r="G34"/>
  <c r="M25"/>
  <c r="M24"/>
  <c r="M23"/>
  <c r="M22"/>
  <c r="M21"/>
  <c r="M20"/>
  <c r="M18"/>
  <c r="M17"/>
  <c r="M16"/>
  <c r="M15"/>
  <c r="M13"/>
  <c r="M12"/>
  <c r="M7"/>
  <c r="M6"/>
  <c r="M5"/>
  <c r="M4"/>
  <c r="A33"/>
  <c r="A32"/>
  <c r="A31"/>
  <c r="A30"/>
  <c r="B28"/>
  <c r="B27"/>
  <c r="B26"/>
  <c r="B25"/>
  <c r="A26"/>
  <c r="A25"/>
  <c r="A23"/>
  <c r="A22"/>
  <c r="A19"/>
  <c r="A18"/>
  <c r="A16"/>
</calcChain>
</file>

<file path=xl/sharedStrings.xml><?xml version="1.0" encoding="utf-8"?>
<sst xmlns="http://schemas.openxmlformats.org/spreadsheetml/2006/main" count="80" uniqueCount="58">
  <si>
    <t>Rogues Deck</t>
  </si>
  <si>
    <t>rep/deck</t>
  </si>
  <si>
    <t>cards/deck</t>
  </si>
  <si>
    <t>rep needed</t>
  </si>
  <si>
    <t>hunter ink/card</t>
  </si>
  <si>
    <t>midnight ink/card</t>
  </si>
  <si>
    <t>light parchment</t>
  </si>
  <si>
    <t>dusky pigment/midnight</t>
  </si>
  <si>
    <t>verdant pigment/hunter</t>
  </si>
  <si>
    <t>2-4 dusky pigment per briarthorn, swifthistle, bruiseweed, stranlekelp, mageroyal</t>
  </si>
  <si>
    <t>0.5 verdant pigment per same</t>
  </si>
  <si>
    <t>Darkmoon Deck</t>
  </si>
  <si>
    <t>ethereal ink/card</t>
  </si>
  <si>
    <t>darkflame ink/card</t>
  </si>
  <si>
    <t>primal life/card</t>
  </si>
  <si>
    <t>resilient parchment/card</t>
  </si>
  <si>
    <t>ebon pigment/darkflame</t>
  </si>
  <si>
    <t>nether pigment/ethereal</t>
  </si>
  <si>
    <t>2-4 nether pigment per outland herb</t>
  </si>
  <si>
    <t>0.5 ebon pigment per outland herb</t>
  </si>
  <si>
    <t>ASSUMING THAT OVERALL CREATION AVERAGES OUT TO A UNIQUELY USABLE CARD EVER TIME</t>
  </si>
  <si>
    <t>decks</t>
  </si>
  <si>
    <t>decks for human</t>
  </si>
  <si>
    <t>cards</t>
  </si>
  <si>
    <t>cards as human</t>
  </si>
  <si>
    <t>midnight and hunter inks</t>
  </si>
  <si>
    <t>midnight and hunter inks (as human)</t>
  </si>
  <si>
    <t>dusky pigment</t>
  </si>
  <si>
    <t>dusky pigment (as human)</t>
  </si>
  <si>
    <t>Assuming that over the time it takes to obtain the necessary verdant pigment all necessary dusky pigment will be obtained</t>
  </si>
  <si>
    <t>usable herbs required</t>
  </si>
  <si>
    <t>usable herbs required (as human)</t>
  </si>
  <si>
    <t>stacks needed</t>
  </si>
  <si>
    <t>as human</t>
  </si>
  <si>
    <t>Assuming 6 stacks per hour (average)</t>
  </si>
  <si>
    <t>days of /played</t>
  </si>
  <si>
    <t>hours</t>
  </si>
  <si>
    <t>decks needed</t>
  </si>
  <si>
    <t>cards needed</t>
  </si>
  <si>
    <t>making the rather poor assumption that card results will balance out so that none are wasted</t>
  </si>
  <si>
    <t>darkflame ink</t>
  </si>
  <si>
    <t>ethereal ink</t>
  </si>
  <si>
    <t>primal life</t>
  </si>
  <si>
    <t>mote of life</t>
  </si>
  <si>
    <t>assuming all necessary nether pigments are gained while farming ebon pigments (finally a good assumption)</t>
  </si>
  <si>
    <t>outland mills</t>
  </si>
  <si>
    <t>outland herbs</t>
  </si>
  <si>
    <t>stacks of herbs</t>
  </si>
  <si>
    <t>days /played</t>
  </si>
  <si>
    <t>As there is no guarantee that all cards will balance out the time requirement for rogues decks is much more likely to be accurate</t>
  </si>
  <si>
    <t>Outland herbs are MUCH more widely available on the auction house and for much less gold per stack</t>
  </si>
  <si>
    <t>Luck plays a HUGE part in terms of uncommon pigments, decent number of herbs/node, and not having competition for herbs (one more reason not to farm Northrend)</t>
  </si>
  <si>
    <t>ULTIMATELY it will probably be a better investment of time and money to farm outland herbs and make greater cards HOWEVER this will depend on availability of Primal Life and motes both on AH and in gathers</t>
  </si>
  <si>
    <t>Since you need 1200 stacks of outland herbs (average) and, on average, 2.5 herbs are gained per node, and motes of life are a 10% gather from any outland node…</t>
  </si>
  <si>
    <t>nodes</t>
  </si>
  <si>
    <t>motes of life</t>
  </si>
  <si>
    <t>~ 111</t>
  </si>
  <si>
    <t>This puts us NOWHERE near the required number of Primal Life to produce our required decks making it  a heavily limiting factor, depending on server market and luck with drops from mobs and gathers, this could affect us to the point that Rogues Decks are the lesser time investment</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</si>
</sst>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40"/>
  <sheetViews>
    <sheetView tabSelected="1" workbookViewId="0">
      <selection activeCell="B3" sqref="B3"/>
    </sheetView>
  </sheetViews>
  <sheetFormatPr defaultRowHeight="15"/>
  <sheetData>
    <row r="1" spans="1:14">
      <c r="A1" t="s">
        <v>0</v>
      </c>
      <c r="I1" t="s">
        <v>11</v>
      </c>
      <c r="M1" t="s">
        <v>39</v>
      </c>
    </row>
    <row r="2" spans="1:14">
      <c r="A2">
        <v>25</v>
      </c>
      <c r="B2" t="s">
        <v>1</v>
      </c>
      <c r="I2">
        <v>350</v>
      </c>
      <c r="J2" t="s">
        <v>1</v>
      </c>
      <c r="M2">
        <v>106</v>
      </c>
      <c r="N2" t="s">
        <v>37</v>
      </c>
    </row>
    <row r="3" spans="1:14">
      <c r="A3">
        <v>3</v>
      </c>
      <c r="B3" t="s">
        <v>2</v>
      </c>
      <c r="I3">
        <v>8</v>
      </c>
      <c r="J3" t="s">
        <v>2</v>
      </c>
      <c r="M3">
        <v>97</v>
      </c>
      <c r="N3" t="s">
        <v>33</v>
      </c>
    </row>
    <row r="4" spans="1:14">
      <c r="A4">
        <v>37000</v>
      </c>
      <c r="B4" t="s">
        <v>3</v>
      </c>
      <c r="I4">
        <v>37000</v>
      </c>
      <c r="J4" t="s">
        <v>3</v>
      </c>
      <c r="M4">
        <f>106*8</f>
        <v>848</v>
      </c>
      <c r="N4" t="s">
        <v>38</v>
      </c>
    </row>
    <row r="5" spans="1:14">
      <c r="A5">
        <v>1</v>
      </c>
      <c r="B5" t="s">
        <v>4</v>
      </c>
      <c r="I5">
        <v>1</v>
      </c>
      <c r="J5" t="s">
        <v>12</v>
      </c>
      <c r="M5">
        <f>97*8</f>
        <v>776</v>
      </c>
      <c r="N5" t="s">
        <v>33</v>
      </c>
    </row>
    <row r="6" spans="1:14">
      <c r="A6">
        <v>1</v>
      </c>
      <c r="B6" t="s">
        <v>5</v>
      </c>
      <c r="I6">
        <v>3</v>
      </c>
      <c r="J6" t="s">
        <v>13</v>
      </c>
      <c r="M6">
        <f>848*3</f>
        <v>2544</v>
      </c>
      <c r="N6" t="s">
        <v>40</v>
      </c>
    </row>
    <row r="7" spans="1:14">
      <c r="A7">
        <v>1</v>
      </c>
      <c r="B7" t="s">
        <v>6</v>
      </c>
      <c r="I7">
        <v>3</v>
      </c>
      <c r="J7" t="s">
        <v>14</v>
      </c>
      <c r="M7">
        <f>776*3</f>
        <v>2328</v>
      </c>
      <c r="N7" t="s">
        <v>33</v>
      </c>
    </row>
    <row r="8" spans="1:14">
      <c r="A8">
        <v>2</v>
      </c>
      <c r="B8" t="s">
        <v>7</v>
      </c>
      <c r="I8">
        <v>1</v>
      </c>
      <c r="J8" t="s">
        <v>15</v>
      </c>
      <c r="M8">
        <v>848</v>
      </c>
      <c r="N8" t="s">
        <v>41</v>
      </c>
    </row>
    <row r="9" spans="1:14">
      <c r="A9">
        <v>1</v>
      </c>
      <c r="B9" t="s">
        <v>8</v>
      </c>
      <c r="I9">
        <v>1</v>
      </c>
      <c r="J9" t="s">
        <v>16</v>
      </c>
      <c r="M9">
        <v>776</v>
      </c>
      <c r="N9" t="s">
        <v>33</v>
      </c>
    </row>
    <row r="10" spans="1:14">
      <c r="A10" t="s">
        <v>9</v>
      </c>
      <c r="I10">
        <v>1</v>
      </c>
      <c r="J10" t="s">
        <v>17</v>
      </c>
      <c r="M10">
        <v>2544</v>
      </c>
      <c r="N10" t="s">
        <v>42</v>
      </c>
    </row>
    <row r="11" spans="1:14">
      <c r="A11" t="s">
        <v>10</v>
      </c>
      <c r="I11" t="s">
        <v>18</v>
      </c>
      <c r="M11">
        <v>2328</v>
      </c>
      <c r="N11" t="s">
        <v>33</v>
      </c>
    </row>
    <row r="12" spans="1:14">
      <c r="I12" t="s">
        <v>19</v>
      </c>
      <c r="M12">
        <f>2544*10</f>
        <v>25440</v>
      </c>
      <c r="N12" t="s">
        <v>43</v>
      </c>
    </row>
    <row r="13" spans="1:14">
      <c r="M13">
        <f>23280</f>
        <v>23280</v>
      </c>
      <c r="N13" t="s">
        <v>33</v>
      </c>
    </row>
    <row r="14" spans="1:14">
      <c r="B14" t="s">
        <v>20</v>
      </c>
      <c r="M14" t="s">
        <v>44</v>
      </c>
    </row>
    <row r="15" spans="1:14">
      <c r="M15">
        <f>2544*2</f>
        <v>5088</v>
      </c>
      <c r="N15" t="s">
        <v>45</v>
      </c>
    </row>
    <row r="16" spans="1:14">
      <c r="A16">
        <f>37000/25</f>
        <v>1480</v>
      </c>
      <c r="B16" t="s">
        <v>21</v>
      </c>
      <c r="M16">
        <f>2328*2</f>
        <v>4656</v>
      </c>
      <c r="N16" t="s">
        <v>33</v>
      </c>
    </row>
    <row r="17" spans="1:14">
      <c r="A17">
        <v>1346</v>
      </c>
      <c r="B17" t="s">
        <v>22</v>
      </c>
      <c r="M17">
        <f>5088*5</f>
        <v>25440</v>
      </c>
      <c r="N17" t="s">
        <v>46</v>
      </c>
    </row>
    <row r="18" spans="1:14">
      <c r="A18">
        <f>1480*3</f>
        <v>4440</v>
      </c>
      <c r="B18" t="s">
        <v>23</v>
      </c>
      <c r="M18">
        <f>4656*5</f>
        <v>23280</v>
      </c>
      <c r="N18" t="s">
        <v>33</v>
      </c>
    </row>
    <row r="19" spans="1:14">
      <c r="A19">
        <f>1346*3</f>
        <v>4038</v>
      </c>
      <c r="B19" t="s">
        <v>24</v>
      </c>
      <c r="M19" t="s">
        <v>34</v>
      </c>
    </row>
    <row r="20" spans="1:14">
      <c r="A20">
        <v>4440</v>
      </c>
      <c r="B20" t="s">
        <v>25</v>
      </c>
      <c r="M20">
        <f>25440/20</f>
        <v>1272</v>
      </c>
      <c r="N20" t="s">
        <v>47</v>
      </c>
    </row>
    <row r="21" spans="1:14">
      <c r="A21">
        <v>4038</v>
      </c>
      <c r="B21" t="s">
        <v>26</v>
      </c>
      <c r="M21">
        <f>23280/20</f>
        <v>1164</v>
      </c>
      <c r="N21" t="s">
        <v>33</v>
      </c>
    </row>
    <row r="22" spans="1:14">
      <c r="A22">
        <f>4440*2</f>
        <v>8880</v>
      </c>
      <c r="B22" t="s">
        <v>27</v>
      </c>
      <c r="M22">
        <f>1272/6</f>
        <v>212</v>
      </c>
      <c r="N22" t="s">
        <v>36</v>
      </c>
    </row>
    <row r="23" spans="1:14">
      <c r="A23">
        <f>4038*2</f>
        <v>8076</v>
      </c>
      <c r="B23" t="s">
        <v>28</v>
      </c>
      <c r="M23">
        <f>1164/6</f>
        <v>194</v>
      </c>
      <c r="N23" t="s">
        <v>33</v>
      </c>
    </row>
    <row r="24" spans="1:14">
      <c r="A24" t="s">
        <v>29</v>
      </c>
      <c r="M24">
        <f>212/24</f>
        <v>8.8333333333333339</v>
      </c>
      <c r="N24" t="s">
        <v>48</v>
      </c>
    </row>
    <row r="25" spans="1:14">
      <c r="A25">
        <f>4440/0.5</f>
        <v>8880</v>
      </c>
      <c r="B25">
        <f>A25*5</f>
        <v>44400</v>
      </c>
      <c r="C25" t="s">
        <v>30</v>
      </c>
      <c r="M25">
        <f>194/24</f>
        <v>8.0833333333333339</v>
      </c>
      <c r="N25" t="s">
        <v>48</v>
      </c>
    </row>
    <row r="26" spans="1:14">
      <c r="A26">
        <f>4038/0.5</f>
        <v>8076</v>
      </c>
      <c r="B26">
        <f>A26*5</f>
        <v>40380</v>
      </c>
      <c r="C26" t="s">
        <v>31</v>
      </c>
    </row>
    <row r="27" spans="1:14">
      <c r="B27">
        <f>B25/20</f>
        <v>2220</v>
      </c>
      <c r="C27" t="s">
        <v>32</v>
      </c>
    </row>
    <row r="28" spans="1:14">
      <c r="B28">
        <f>B26/20</f>
        <v>2019</v>
      </c>
      <c r="C28" t="s">
        <v>33</v>
      </c>
    </row>
    <row r="29" spans="1:14">
      <c r="A29" t="s">
        <v>34</v>
      </c>
      <c r="G29" t="s">
        <v>49</v>
      </c>
    </row>
    <row r="30" spans="1:14">
      <c r="A30">
        <f>2220/6</f>
        <v>370</v>
      </c>
      <c r="B30" t="s">
        <v>36</v>
      </c>
      <c r="G30" t="s">
        <v>50</v>
      </c>
    </row>
    <row r="31" spans="1:14">
      <c r="A31">
        <f>2019/6</f>
        <v>336.5</v>
      </c>
      <c r="B31" t="s">
        <v>33</v>
      </c>
      <c r="G31" t="s">
        <v>51</v>
      </c>
    </row>
    <row r="32" spans="1:14">
      <c r="A32">
        <f>A30/24</f>
        <v>15.416666666666666</v>
      </c>
      <c r="B32" t="s">
        <v>35</v>
      </c>
      <c r="G32" t="s">
        <v>52</v>
      </c>
    </row>
    <row r="33" spans="1:8">
      <c r="A33">
        <f>A31/24</f>
        <v>14.020833333333334</v>
      </c>
      <c r="B33" t="s">
        <v>33</v>
      </c>
      <c r="G33" t="s">
        <v>53</v>
      </c>
    </row>
    <row r="34" spans="1:8">
      <c r="G34">
        <f>25440/2.5</f>
        <v>10176</v>
      </c>
      <c r="H34" t="s">
        <v>54</v>
      </c>
    </row>
    <row r="35" spans="1:8">
      <c r="G35">
        <f>23280/2.5</f>
        <v>9312</v>
      </c>
      <c r="H35" t="s">
        <v>33</v>
      </c>
    </row>
    <row r="36" spans="1:8">
      <c r="G36">
        <f>G34*0.1</f>
        <v>1017.6</v>
      </c>
      <c r="H36" t="s">
        <v>55</v>
      </c>
    </row>
    <row r="37" spans="1:8">
      <c r="G37">
        <f>G35*0.1</f>
        <v>931.2</v>
      </c>
      <c r="H37" t="s">
        <v>33</v>
      </c>
    </row>
    <row r="38" spans="1:8">
      <c r="G38" t="s">
        <v>56</v>
      </c>
      <c r="H38" t="s">
        <v>42</v>
      </c>
    </row>
    <row r="39" spans="1:8">
      <c r="G39">
        <v>93</v>
      </c>
      <c r="H39" t="s">
        <v>33</v>
      </c>
    </row>
    <row r="40" spans="1:8">
      <c r="G40"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2010-05-20T19:30:33Z</dcterms:created>
  <dcterms:modified xsi:type="dcterms:W3CDTF">2010-05-20T19:54:00Z</dcterms:modified>
</cp:coreProperties>
</file>